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0" windowWidth="20730" windowHeight="11760"/>
  </bookViews>
  <sheets>
    <sheet name="O.04 " sheetId="1" r:id="rId1"/>
  </sheets>
  <definedNames>
    <definedName name="_xlnm.Print_Titles" localSheetId="0">'O.04 '!$8:$9</definedName>
  </definedNames>
  <calcPr calcId="145621"/>
</workbook>
</file>

<file path=xl/calcChain.xml><?xml version="1.0" encoding="utf-8"?>
<calcChain xmlns="http://schemas.openxmlformats.org/spreadsheetml/2006/main">
  <c r="K20" i="1"/>
  <c r="H20"/>
  <c r="K18"/>
  <c r="F18"/>
  <c r="K16"/>
  <c r="K14"/>
  <c r="F14"/>
  <c r="K12"/>
  <c r="F12"/>
  <c r="K10"/>
  <c r="F10"/>
</calcChain>
</file>

<file path=xl/sharedStrings.xml><?xml version="1.0" encoding="utf-8"?>
<sst xmlns="http://schemas.openxmlformats.org/spreadsheetml/2006/main" count="38" uniqueCount="32">
  <si>
    <t>PERSOANA JURIDICA ACHIZITOARE (INVESTITOR)</t>
  </si>
  <si>
    <t/>
  </si>
  <si>
    <t xml:space="preserve"> Executant TEST       SC TEST SRL                                       </t>
  </si>
  <si>
    <t xml:space="preserve">  Obiectiv 128        Canalizare Chilieni si Coseni                     </t>
  </si>
  <si>
    <t xml:space="preserve">    Obiect 04         Statii de pompare                                 </t>
  </si>
  <si>
    <t>Formularul C6</t>
  </si>
  <si>
    <t>LISTA CUPRINZAND CONSUMURILE DE RESURSE MATERIALE</t>
  </si>
  <si>
    <t>[ ron ]</t>
  </si>
  <si>
    <t>Nr.</t>
  </si>
  <si>
    <t>Cod</t>
  </si>
  <si>
    <t>U/M</t>
  </si>
  <si>
    <t>Consumurile</t>
  </si>
  <si>
    <t>Pretul unitar</t>
  </si>
  <si>
    <t>Valoarea</t>
  </si>
  <si>
    <t>Furnizorul</t>
  </si>
  <si>
    <t>Greutatea</t>
  </si>
  <si>
    <t>Crt.</t>
  </si>
  <si>
    <t>Denumire resursa mat.</t>
  </si>
  <si>
    <t>cf. oferta</t>
  </si>
  <si>
    <t>(exclusiv TVA)</t>
  </si>
  <si>
    <t>(tone)</t>
  </si>
  <si>
    <t xml:space="preserve">M CUB     </t>
  </si>
  <si>
    <t xml:space="preserve">                              </t>
  </si>
  <si>
    <t xml:space="preserve">NISIP SORTAT NESPALAT DE RIU SI LACURI  0,0-7,0  MM         </t>
  </si>
  <si>
    <t xml:space="preserve">PIATRA SPARTA PT DRUMURI R.MAGMATICE      8-15      MM.     </t>
  </si>
  <si>
    <t xml:space="preserve">APA INDUSTRIALA PT.LUCR.DRUMURI-TERASAMENTE IN CISTERNE     </t>
  </si>
  <si>
    <t xml:space="preserve">%         </t>
  </si>
  <si>
    <t xml:space="preserve">MATERIAL MARUNT                                             </t>
  </si>
  <si>
    <t xml:space="preserve">M         </t>
  </si>
  <si>
    <t xml:space="preserve">TUB PEHD PE80 SDR26 PN 4 D=140X  5,4MM                      </t>
  </si>
  <si>
    <t>Total M:</t>
  </si>
  <si>
    <t xml:space="preserve">                                                                                    OFERTANT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</si>
</sst>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#,##0.000"/>
  </numFmts>
  <fonts count="1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b/>
      <sz val="8"/>
      <color theme="1"/>
      <name val="Calibri"/>
      <family val="2"/>
      <scheme val="minor"/>
    </font>
    <font>
      <b/>
      <sz val="8"/>
      <color theme="1"/>
      <name val="Courier New"/>
      <family val="3"/>
    </font>
    <font>
      <b/>
      <sz val="11"/>
      <color theme="1"/>
      <name val="Times New Roman"/>
      <family val="1"/>
    </font>
    <font>
      <b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ill="0" applyBorder="0" applyAlignment="0" applyProtection="0"/>
    <xf numFmtId="4" fontId="2" fillId="0" borderId="0" applyFill="0" applyBorder="0" applyAlignment="0" applyProtection="0"/>
    <xf numFmtId="164" fontId="2" fillId="0" borderId="0" applyFill="0" applyBorder="0" applyAlignment="0" applyProtection="0"/>
    <xf numFmtId="165" fontId="2" fillId="0" borderId="0" applyFill="0" applyBorder="0" applyAlignment="0" applyProtection="0"/>
  </cellStyleXfs>
  <cellXfs count="4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 applyAlignment="1">
      <alignment horizontal="right"/>
    </xf>
    <xf numFmtId="4" fontId="2" fillId="0" borderId="0" xfId="2" applyAlignment="1">
      <alignment horizontal="right"/>
    </xf>
    <xf numFmtId="165" fontId="2" fillId="0" borderId="0" xfId="4" applyAlignment="1">
      <alignment horizontal="right"/>
    </xf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49" fontId="7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/>
    <xf numFmtId="164" fontId="2" fillId="0" borderId="0" xfId="3" applyFont="1"/>
    <xf numFmtId="164" fontId="2" fillId="0" borderId="0" xfId="1" applyFont="1" applyAlignment="1">
      <alignment horizontal="right"/>
    </xf>
    <xf numFmtId="4" fontId="2" fillId="0" borderId="0" xfId="2" applyFont="1" applyAlignment="1">
      <alignment horizontal="right"/>
    </xf>
    <xf numFmtId="0" fontId="7" fillId="0" borderId="0" xfId="0" applyFont="1" applyAlignment="1">
      <alignment horizontal="left"/>
    </xf>
    <xf numFmtId="165" fontId="2" fillId="0" borderId="0" xfId="4" applyFont="1" applyAlignment="1">
      <alignment horizontal="right"/>
    </xf>
    <xf numFmtId="49" fontId="7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7" fillId="0" borderId="1" xfId="0" applyFont="1" applyBorder="1"/>
    <xf numFmtId="164" fontId="2" fillId="0" borderId="1" xfId="3" applyFont="1" applyBorder="1"/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0" fontId="7" fillId="0" borderId="1" xfId="0" applyFont="1" applyBorder="1" applyAlignment="1">
      <alignment horizontal="left"/>
    </xf>
    <xf numFmtId="165" fontId="2" fillId="0" borderId="1" xfId="4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 applyAlignment="1">
      <alignment horizontal="right"/>
    </xf>
    <xf numFmtId="4" fontId="2" fillId="0" borderId="1" xfId="2" applyBorder="1" applyAlignment="1">
      <alignment horizontal="right"/>
    </xf>
    <xf numFmtId="0" fontId="3" fillId="0" borderId="1" xfId="0" applyFont="1" applyBorder="1" applyAlignment="1">
      <alignment horizontal="left"/>
    </xf>
    <xf numFmtId="165" fontId="2" fillId="0" borderId="1" xfId="4" applyBorder="1" applyAlignment="1">
      <alignment horizontal="right"/>
    </xf>
    <xf numFmtId="164" fontId="9" fillId="0" borderId="1" xfId="1" applyFont="1" applyBorder="1" applyAlignment="1">
      <alignment horizontal="right"/>
    </xf>
    <xf numFmtId="49" fontId="10" fillId="0" borderId="0" xfId="0" applyNumberFormat="1" applyFont="1" applyAlignment="1"/>
    <xf numFmtId="49" fontId="6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</cellXfs>
  <cellStyles count="5">
    <cellStyle name="Cantitate" xfId="3"/>
    <cellStyle name="Greutate" xfId="4"/>
    <cellStyle name="Normal" xfId="0" builtinId="0"/>
    <cellStyle name="PretUnitar" xfId="1"/>
    <cellStyle name="Valoar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topLeftCell="A4" workbookViewId="0">
      <selection activeCell="K20" sqref="A1:XFD1048576"/>
    </sheetView>
  </sheetViews>
  <sheetFormatPr defaultRowHeight="15"/>
  <cols>
    <col min="1" max="1" width="6.7109375" style="3" customWidth="1"/>
    <col min="2" max="2" width="10.7109375" style="4" customWidth="1"/>
    <col min="3" max="3" width="10.7109375" style="1" customWidth="1"/>
    <col min="4" max="4" width="15.7109375" style="5" customWidth="1"/>
    <col min="5" max="6" width="14.7109375" style="6" customWidth="1"/>
    <col min="7" max="8" width="14.7109375" style="7" customWidth="1"/>
    <col min="9" max="9" width="5.7109375" style="2" customWidth="1"/>
    <col min="10" max="10" width="14.7109375" style="7" customWidth="1"/>
    <col min="11" max="11" width="10.7109375" style="8" customWidth="1"/>
    <col min="12" max="14" width="0" hidden="1" customWidth="1"/>
  </cols>
  <sheetData>
    <row r="1" spans="1:11">
      <c r="A1" s="3" t="s">
        <v>0</v>
      </c>
    </row>
    <row r="2" spans="1:11">
      <c r="A2" s="3" t="s">
        <v>1</v>
      </c>
    </row>
    <row r="3" spans="1:11">
      <c r="A3" s="3" t="s">
        <v>2</v>
      </c>
    </row>
    <row r="4" spans="1:11">
      <c r="A4" s="3" t="s">
        <v>3</v>
      </c>
    </row>
    <row r="5" spans="1:11">
      <c r="A5" s="3" t="s">
        <v>4</v>
      </c>
    </row>
    <row r="6" spans="1:11" ht="24.75">
      <c r="A6" s="9"/>
      <c r="B6" s="10"/>
      <c r="I6" s="11" t="s">
        <v>5</v>
      </c>
    </row>
    <row r="7" spans="1:11" ht="22.5" thickBot="1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8" t="s">
        <v>7</v>
      </c>
    </row>
    <row r="8" spans="1:11">
      <c r="A8" s="20" t="s">
        <v>8</v>
      </c>
      <c r="B8" s="21" t="s">
        <v>9</v>
      </c>
      <c r="C8" s="22" t="s">
        <v>10</v>
      </c>
      <c r="D8" s="23" t="s">
        <v>11</v>
      </c>
      <c r="E8" s="24"/>
      <c r="F8" s="24" t="s">
        <v>12</v>
      </c>
      <c r="G8" s="25"/>
      <c r="H8" s="25" t="s">
        <v>13</v>
      </c>
      <c r="I8" s="26"/>
      <c r="J8" s="25" t="s">
        <v>14</v>
      </c>
      <c r="K8" s="27" t="s">
        <v>15</v>
      </c>
    </row>
    <row r="9" spans="1:11" ht="15.75" thickBot="1">
      <c r="A9" s="12" t="s">
        <v>16</v>
      </c>
      <c r="B9" s="13" t="s">
        <v>17</v>
      </c>
      <c r="C9" s="14"/>
      <c r="D9" s="15" t="s">
        <v>18</v>
      </c>
      <c r="E9" s="16"/>
      <c r="F9" s="16"/>
      <c r="G9" s="17"/>
      <c r="H9" s="17" t="s">
        <v>19</v>
      </c>
      <c r="I9" s="18"/>
      <c r="J9" s="17"/>
      <c r="K9" s="19" t="s">
        <v>20</v>
      </c>
    </row>
    <row r="10" spans="1:11">
      <c r="A10" s="28">
        <v>1</v>
      </c>
      <c r="B10" s="29">
        <v>2200525</v>
      </c>
      <c r="C10" s="30" t="s">
        <v>21</v>
      </c>
      <c r="D10" s="31">
        <v>0.25</v>
      </c>
      <c r="E10" s="32"/>
      <c r="F10" s="32">
        <f>H10/D10</f>
        <v>24</v>
      </c>
      <c r="G10" s="33"/>
      <c r="H10" s="33">
        <v>6</v>
      </c>
      <c r="I10" s="34" t="s">
        <v>22</v>
      </c>
      <c r="J10" s="33"/>
      <c r="K10" s="35">
        <f>1350*$D$10/ 1000</f>
        <v>0.33750000000000002</v>
      </c>
    </row>
    <row r="11" spans="1:11">
      <c r="B11" s="4" t="s">
        <v>23</v>
      </c>
    </row>
    <row r="12" spans="1:11">
      <c r="A12" s="3">
        <v>2</v>
      </c>
      <c r="B12" s="4">
        <v>2201634</v>
      </c>
      <c r="C12" s="1" t="s">
        <v>21</v>
      </c>
      <c r="D12" s="5">
        <v>1.1000000000000001</v>
      </c>
      <c r="F12" s="6">
        <f>H12/D12</f>
        <v>41.999999999999993</v>
      </c>
      <c r="H12" s="7">
        <v>46.199999999999996</v>
      </c>
      <c r="I12" s="2" t="s">
        <v>22</v>
      </c>
      <c r="K12" s="8">
        <f>1500*$D$12/ 1000</f>
        <v>1.6500000000000001</v>
      </c>
    </row>
    <row r="13" spans="1:11">
      <c r="B13" s="4" t="s">
        <v>24</v>
      </c>
    </row>
    <row r="14" spans="1:11">
      <c r="A14" s="3">
        <v>3</v>
      </c>
      <c r="B14" s="4">
        <v>6202806</v>
      </c>
      <c r="C14" s="1" t="s">
        <v>21</v>
      </c>
      <c r="D14" s="5">
        <v>4.83</v>
      </c>
      <c r="F14" s="6">
        <f>H14/D14</f>
        <v>1.9095999999999997</v>
      </c>
      <c r="H14" s="7">
        <v>9.2233679999999989</v>
      </c>
      <c r="I14" s="2" t="s">
        <v>22</v>
      </c>
      <c r="K14" s="8">
        <f>1000*$D$14/ 1000</f>
        <v>4.83</v>
      </c>
    </row>
    <row r="15" spans="1:11">
      <c r="B15" s="4" t="s">
        <v>25</v>
      </c>
    </row>
    <row r="16" spans="1:11">
      <c r="A16" s="3">
        <v>4</v>
      </c>
      <c r="B16" s="4">
        <v>8000277</v>
      </c>
      <c r="C16" s="1" t="s">
        <v>26</v>
      </c>
      <c r="D16" s="5">
        <v>0</v>
      </c>
      <c r="H16" s="7">
        <v>0</v>
      </c>
      <c r="I16" s="2" t="s">
        <v>22</v>
      </c>
      <c r="K16" s="8">
        <f>0*$D$16/ 1000</f>
        <v>0</v>
      </c>
    </row>
    <row r="17" spans="1:11">
      <c r="B17" s="4" t="s">
        <v>27</v>
      </c>
    </row>
    <row r="18" spans="1:11">
      <c r="A18" s="3">
        <v>5</v>
      </c>
      <c r="B18" s="4">
        <v>8810898</v>
      </c>
      <c r="C18" s="1" t="s">
        <v>28</v>
      </c>
      <c r="D18" s="5">
        <v>10</v>
      </c>
      <c r="F18" s="6">
        <f>H18/D18</f>
        <v>29920.798999999999</v>
      </c>
      <c r="H18" s="7">
        <v>299207.99</v>
      </c>
      <c r="I18" s="2" t="s">
        <v>22</v>
      </c>
      <c r="K18" s="8">
        <f>0*$D$18/ 1000</f>
        <v>0</v>
      </c>
    </row>
    <row r="19" spans="1:11" ht="15.75" thickBot="1">
      <c r="B19" s="4" t="s">
        <v>29</v>
      </c>
    </row>
    <row r="20" spans="1:11">
      <c r="A20" s="28"/>
      <c r="B20" s="29"/>
      <c r="C20" s="30"/>
      <c r="D20" s="31"/>
      <c r="E20" s="32"/>
      <c r="F20" s="36" t="s">
        <v>30</v>
      </c>
      <c r="G20" s="33"/>
      <c r="H20" s="33">
        <f>$H$10+$H$12+$H$14+$H$16+$H$18</f>
        <v>299269.41336800001</v>
      </c>
      <c r="I20" s="34"/>
      <c r="J20" s="33"/>
      <c r="K20" s="35">
        <f>$K$10+$K$12+$K$14+$K$16+$K$18</f>
        <v>6.8175000000000008</v>
      </c>
    </row>
    <row r="22" spans="1:11">
      <c r="A22" s="37" t="s">
        <v>31</v>
      </c>
    </row>
  </sheetData>
  <mergeCells count="1">
    <mergeCell ref="A7:J7"/>
  </mergeCells>
  <printOptions horizontalCentered="1"/>
  <pageMargins left="0.1" right="0.1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O.04 </vt:lpstr>
      <vt:lpstr>'O.04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</dc:creator>
  <cp:lastModifiedBy>VIA</cp:lastModifiedBy>
  <dcterms:created xsi:type="dcterms:W3CDTF">2014-07-11T08:54:29Z</dcterms:created>
  <dcterms:modified xsi:type="dcterms:W3CDTF">2014-07-16T16:52:54Z</dcterms:modified>
</cp:coreProperties>
</file>